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3\4. Coleta de dados dos Eixos\Planilhas recebidas e trabalhadas\"/>
    </mc:Choice>
  </mc:AlternateContent>
  <xr:revisionPtr revIDLastSave="0" documentId="13_ncr:1_{EE865590-985E-44B4-A9FD-EDDEDC649E1F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MENU" sheetId="1" state="hidden" r:id="rId1"/>
    <sheet name="Instruções" sheetId="4" state="hidden" r:id="rId2"/>
    <sheet name="Hospital Odontológico" sheetId="2" r:id="rId3"/>
    <sheet name="lista suspensa" sheetId="3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" i="2" l="1"/>
  <c r="Q7" i="2" l="1"/>
  <c r="Q6" i="2"/>
</calcChain>
</file>

<file path=xl/sharedStrings.xml><?xml version="1.0" encoding="utf-8"?>
<sst xmlns="http://schemas.openxmlformats.org/spreadsheetml/2006/main" count="238" uniqueCount="124">
  <si>
    <t>EIXO HOSPITAL ODONTOLÓGICO</t>
  </si>
  <si>
    <t>Indicadores</t>
  </si>
  <si>
    <t>H01</t>
  </si>
  <si>
    <t>Atendimentos no Pronto-Socorro do Hospital Odontológico</t>
  </si>
  <si>
    <t>H02</t>
  </si>
  <si>
    <t>Procedimentos ambulatoriais no Hospital Odontológico</t>
  </si>
  <si>
    <t>H03</t>
  </si>
  <si>
    <t>Consultas no Hospital Odontológico</t>
  </si>
  <si>
    <t>H04</t>
  </si>
  <si>
    <t>Procedimentos Especializados realizados no Hospital Odontológico</t>
  </si>
  <si>
    <t>H05</t>
  </si>
  <si>
    <t>Volume de exames  de suporte ao diagnóstico realizado no Hospital Odontológico</t>
  </si>
  <si>
    <t>H06</t>
  </si>
  <si>
    <t>Volume de novos pacientes atendidos no período</t>
  </si>
  <si>
    <t>H07</t>
  </si>
  <si>
    <t>Volume de auditorias internas realizadas nos prontuários</t>
  </si>
  <si>
    <r>
      <t xml:space="preserve">1. Consulte as informações do indicador/meta;
2. Preencha o valor "Realizado - 2023" considerando a coluna "período de apuração dos dados";
3. Caso a meta não tenha sido cumprida, selecionar a principal justificativa na lista (campo obrigatório);
4. Aponte uma breve descrição da justificativa apresentada (campo obrigatório);
5. Aponte as ações corretivas planejadas para o próximo exercício;
6. Para metas com resultado superior ao planejado, inclua as boas práticas adotadas pelo eixo temático.
7. Finalizado o preenchimento, faça </t>
    </r>
    <r>
      <rPr>
        <i/>
        <sz val="11"/>
        <color rgb="FF000000"/>
        <rFont val="Arial"/>
        <family val="2"/>
      </rPr>
      <t>upload</t>
    </r>
    <r>
      <rPr>
        <sz val="11"/>
        <color rgb="FF000000"/>
        <rFont val="Arial"/>
        <family val="2"/>
      </rPr>
      <t xml:space="preserve"> da planilha na pasta denominada "planilha preenchida", disponível no OneDrive.</t>
    </r>
  </si>
  <si>
    <t>ID</t>
  </si>
  <si>
    <t>Diretriz estratégica</t>
  </si>
  <si>
    <t>Indicador</t>
  </si>
  <si>
    <t>Fórmula de cálculo</t>
  </si>
  <si>
    <t>Descrição da meta</t>
  </si>
  <si>
    <t>Unidade de medida</t>
  </si>
  <si>
    <t>Valor 
2019</t>
  </si>
  <si>
    <t>Planejado - 2022</t>
  </si>
  <si>
    <t>Realizado - 2022</t>
  </si>
  <si>
    <t>Período de apuração dos dados</t>
  </si>
  <si>
    <r>
      <t xml:space="preserve">Principal justificativa para metas NÃO ALCANÇADAS
 </t>
    </r>
    <r>
      <rPr>
        <b/>
        <sz val="10"/>
        <color rgb="FFFF0000"/>
        <rFont val="Arial"/>
        <family val="2"/>
      </rPr>
      <t>(campo obrigatório para metas não alcançadas)</t>
    </r>
    <r>
      <rPr>
        <b/>
        <sz val="10"/>
        <color indexed="8"/>
        <rFont val="Arial"/>
        <family val="2"/>
      </rPr>
      <t xml:space="preserve">
</t>
    </r>
  </si>
  <si>
    <r>
      <t xml:space="preserve">Breve descrição da justificativa
</t>
    </r>
    <r>
      <rPr>
        <b/>
        <sz val="10"/>
        <color rgb="FFFF0000"/>
        <rFont val="Arial"/>
        <family val="2"/>
      </rPr>
      <t>(campo obrigatório para metas não alcançadas
 - máximo de 350 caracteres)</t>
    </r>
    <r>
      <rPr>
        <b/>
        <sz val="10"/>
        <color indexed="8"/>
        <rFont val="Arial"/>
        <family val="2"/>
      </rPr>
      <t xml:space="preserve">
</t>
    </r>
  </si>
  <si>
    <r>
      <t xml:space="preserve">Ações corretivas
</t>
    </r>
    <r>
      <rPr>
        <b/>
        <sz val="10"/>
        <color rgb="FFFF0000"/>
        <rFont val="Arial"/>
        <family val="2"/>
      </rPr>
      <t>(máximo de 350 caracteres)</t>
    </r>
    <r>
      <rPr>
        <b/>
        <sz val="10"/>
        <color indexed="8"/>
        <rFont val="Arial"/>
        <family val="2"/>
      </rPr>
      <t xml:space="preserve">
</t>
    </r>
  </si>
  <si>
    <r>
      <t xml:space="preserve">Boas práticas
</t>
    </r>
    <r>
      <rPr>
        <b/>
        <sz val="10"/>
        <color rgb="FFFF0000"/>
        <rFont val="Arial"/>
        <family val="2"/>
      </rPr>
      <t>(máximo de 350 caracteres)</t>
    </r>
    <r>
      <rPr>
        <b/>
        <sz val="10"/>
        <color indexed="8"/>
        <rFont val="Arial"/>
        <family val="2"/>
      </rPr>
      <t xml:space="preserve">
</t>
    </r>
  </si>
  <si>
    <t>Planejado - 2023</t>
  </si>
  <si>
    <t>Realizado - 2023</t>
  </si>
  <si>
    <t>Planejado - 2024</t>
  </si>
  <si>
    <t>Realizado - 2024</t>
  </si>
  <si>
    <t>Planejado - 2025</t>
  </si>
  <si>
    <t>Realizado - 2025</t>
  </si>
  <si>
    <t>Planejado - 2026</t>
  </si>
  <si>
    <t>Realizado - 2026</t>
  </si>
  <si>
    <t>Planejado - 2027</t>
  </si>
  <si>
    <t>Realizado - 2027</t>
  </si>
  <si>
    <t>Parâmetro</t>
  </si>
  <si>
    <t>Vinculação com a Lei Orçamentária Anual (LOA)</t>
  </si>
  <si>
    <t>Fontes de recursos orçamentários</t>
  </si>
  <si>
    <t>Autoavaliação</t>
  </si>
  <si>
    <t>Vinculação com ODS - Objetivos do Desenvolvimento Sustentável</t>
  </si>
  <si>
    <t>Outros planos</t>
  </si>
  <si>
    <t>Tipo 
(Obrigatório/Opcional)</t>
  </si>
  <si>
    <t>Unidade responsável</t>
  </si>
  <si>
    <t>HO1</t>
  </si>
  <si>
    <t>Diretriz 3 - Garantir a excelência nas atividades de extensão, por meio da integração com a sociedade, promovendo a interação transformadora entre a Universidade e outros setores sociais.</t>
  </si>
  <si>
    <t>Soma do número de atendimentos no Pronto-Socorro do Hospital Odontológico</t>
  </si>
  <si>
    <t>Manter o número de atendimento no Pronto-Socorro do Hospital Odontológico</t>
  </si>
  <si>
    <t>Atendimentos</t>
  </si>
  <si>
    <t>12.688</t>
  </si>
  <si>
    <t>Novembro/2021 - Outubro/2022</t>
  </si>
  <si>
    <t>Indicadores e métricas pouco mensuráveis</t>
  </si>
  <si>
    <t>Transição do sistema de informação (do SIH para o HOdonto) com alteração na coleta e lançamento do dado.</t>
  </si>
  <si>
    <t>Reorganização e qualificação do fluxo para a coleta e lançamento do procedimento de consulta de urgência de profissional de nível superior na atenção especializada.</t>
  </si>
  <si>
    <t xml:space="preserve">Novembro/2022 - Outubro/2023  </t>
  </si>
  <si>
    <t>Não se aplica</t>
  </si>
  <si>
    <t>O valor deve ser adequado às demandas contratualizadas</t>
  </si>
  <si>
    <t>20RK - Funcionamento de Instituições Federais de Ensino Superior</t>
  </si>
  <si>
    <t>Orçamentário</t>
  </si>
  <si>
    <t>Média. Os recursos de infraestrutura, materiais, humanos e orçamentários atuais são parcialmente suficientes para a execução da meta</t>
  </si>
  <si>
    <t>Objetivo 3</t>
  </si>
  <si>
    <t>-</t>
  </si>
  <si>
    <t>Obrigatório</t>
  </si>
  <si>
    <t>Hospital Odontológico</t>
  </si>
  <si>
    <t>HO2</t>
  </si>
  <si>
    <t>Soma do número de procedimentos ambulatoriais no Hospital Odontológico</t>
  </si>
  <si>
    <t>Elevar o número de Procedimentos ambulatoriais no Hospital Odontológico</t>
  </si>
  <si>
    <t>Procedimentos</t>
  </si>
  <si>
    <t>140.100</t>
  </si>
  <si>
    <t>Espaço fisico</t>
  </si>
  <si>
    <t>Atraso da reforma das clínicas do Bloco 4L, sendo que a clínica do segundo piso ainda não está finalizada.</t>
  </si>
  <si>
    <t>Finalização da reforma da clínica do segundo piso.</t>
  </si>
  <si>
    <t>Plano Municpal de Saúde de Uberlândia (PPA 2022-2025)</t>
  </si>
  <si>
    <t>HO3</t>
  </si>
  <si>
    <t>Soma do número de consultas no Hospital Odontológico</t>
  </si>
  <si>
    <t>Elevar o número de consultas no Hospital Odontológico</t>
  </si>
  <si>
    <t>Consultas</t>
  </si>
  <si>
    <t>Otimização do espaço físico existente (abertura do HO no período noturno e no sábado de manhã) e reorganização da equipe para a realização de procedimentos de atenção primária.</t>
  </si>
  <si>
    <t>O valor deve ser adequado às demandas</t>
  </si>
  <si>
    <t>HO4</t>
  </si>
  <si>
    <t>Soma do número de procedimentos especializados realizados no Hospital Odontológico</t>
  </si>
  <si>
    <t>Manter o número de Procedimentos Especializados realizados no Hospital Odontológico</t>
  </si>
  <si>
    <t>5.070</t>
  </si>
  <si>
    <t>HO5</t>
  </si>
  <si>
    <t>Volume de exames de suporte ao diagnóstico realizado no Hospital Odontológico</t>
  </si>
  <si>
    <t>Soma do número de exames de imagem e histopatológicos no período</t>
  </si>
  <si>
    <t>Elevar o volume de exames  de suporte ao diagnóstico realizado no Hospital Odontológico</t>
  </si>
  <si>
    <t>Exames</t>
  </si>
  <si>
    <t>8.611</t>
  </si>
  <si>
    <t>Orientação dos professores e alunos sobre a exportação das radiografias para o prontuário do paciente.</t>
  </si>
  <si>
    <t>Opcional</t>
  </si>
  <si>
    <t>HO6</t>
  </si>
  <si>
    <t>Volume de novos pacientes atendidos no período no Hospital Odontológico</t>
  </si>
  <si>
    <t xml:space="preserve">Soma do número de pacientes atendidos </t>
  </si>
  <si>
    <t>Elevar o Volume de novos pacientes atendidos no período</t>
  </si>
  <si>
    <t>Pacientes</t>
  </si>
  <si>
    <t>5.865</t>
  </si>
  <si>
    <t>Quanto maior, melhor</t>
  </si>
  <si>
    <t>HO7</t>
  </si>
  <si>
    <t>Volume de auditorias internas realizadas nos prontuários no Hospital Odontológico*</t>
  </si>
  <si>
    <t>Soma do número de auditorias realizadas nos lançamentos realizados por alunos e profissionais no período</t>
  </si>
  <si>
    <t>Elevar o Volume de auditorias internas realizadas nos prontuários</t>
  </si>
  <si>
    <t>Auditorias</t>
  </si>
  <si>
    <t>Adequação da equipe do faturamento para a função de auditorias permanentes nos prontuários.</t>
  </si>
  <si>
    <t>A orientação da equipe sobre o preenchimento correto dos prontuários tem possibilitado um maior volume de auditorias e mostrado uma melhoria efetiva nos lançamentos e consequente aumento de procedimentos corretos enviados nos BPA (Boletins de Produção Ambulatorial).</t>
  </si>
  <si>
    <t>Baixa. Não há disponibilidade de recursos para a execução da meta</t>
  </si>
  <si>
    <t>* Valor de referência de 2019 não disponível</t>
  </si>
  <si>
    <t>Recursos humanos</t>
  </si>
  <si>
    <t>Recursos orçamentários</t>
  </si>
  <si>
    <t>Capacitação/qualificação da equipe</t>
  </si>
  <si>
    <t>Decisões judiciais</t>
  </si>
  <si>
    <t>Legislações externas</t>
  </si>
  <si>
    <t>Atos normativos internos</t>
  </si>
  <si>
    <t>Efeitos da pandemia de Covid-19</t>
  </si>
  <si>
    <t>Priorização de outras atividades da área</t>
  </si>
  <si>
    <t>Restrições tecnológicas - software</t>
  </si>
  <si>
    <t>Restrições tecnológicas - hardware</t>
  </si>
  <si>
    <t>Outros</t>
  </si>
  <si>
    <t>Treinamento e capacitação dos usuários e implantação da Comissão de Controle de Infecção Hospitalar.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</si>
</sst>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55"/>
      </patternFill>
    </fill>
    <fill>
      <patternFill patternType="solid">
        <fgColor theme="3" tint="0.59999389629810485"/>
        <bgColor indexed="4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1" fillId="0" borderId="0"/>
  </cellStyleXfs>
  <cellXfs count="36">
    <xf numFmtId="0" fontId="0" fillId="0" borderId="0" xfId="0"/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3" applyBorder="1"/>
    <xf numFmtId="0" fontId="13" fillId="0" borderId="0" xfId="4" applyFont="1"/>
    <xf numFmtId="0" fontId="1" fillId="0" borderId="0" xfId="4"/>
    <xf numFmtId="0" fontId="3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9" fillId="0" borderId="0" xfId="0" applyFont="1" applyAlignment="1">
      <alignment horizontal="left" vertical="center" wrapText="1"/>
    </xf>
  </cellXfs>
  <cellStyles count="5">
    <cellStyle name="Hiperlink" xfId="3" builtinId="8"/>
    <cellStyle name="Normal" xfId="0" builtinId="0"/>
    <cellStyle name="Normal 2" xfId="2" xr:uid="{00000000-0005-0000-0000-000002000000}"/>
    <cellStyle name="Normal 7" xfId="4" xr:uid="{00000000-0005-0000-0000-000003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323849</xdr:colOff>
      <xdr:row>1</xdr:row>
      <xdr:rowOff>133350</xdr:rowOff>
    </xdr:from>
    <xdr:to>
      <xdr:col>8</xdr:col>
      <xdr:colOff>196850</xdr:colOff>
      <xdr:row>7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BBE23CE-BB31-4C95-AD47-2F413E2C88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992" b="26255"/>
        <a:stretch/>
      </xdr:blipFill>
      <xdr:spPr>
        <a:xfrm>
          <a:off x="1085849" y="323850"/>
          <a:ext cx="3530601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142875</xdr:rowOff>
    </xdr:from>
    <xdr:to>
      <xdr:col>4</xdr:col>
      <xdr:colOff>914400</xdr:colOff>
      <xdr:row>7</xdr:row>
      <xdr:rowOff>180975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3CC35244-1FA4-4AD6-8757-B9245381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2686050" y="142875"/>
          <a:ext cx="38766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21"/>
  <sheetViews>
    <sheetView showGridLines="0" workbookViewId="0"/>
  </sheetViews>
  <sheetFormatPr defaultColWidth="0" defaultRowHeight="15" zeroHeight="1" x14ac:dyDescent="0.25"/>
  <cols>
    <col min="1" max="1" width="5" customWidth="1"/>
    <col min="2" max="2" width="6.42578125" customWidth="1"/>
    <col min="3" max="8" width="9.140625" customWidth="1"/>
    <col min="9" max="9" width="14.7109375" customWidth="1"/>
    <col min="10" max="10" width="5.7109375" customWidth="1"/>
    <col min="11" max="12" width="0" hidden="1" customWidth="1"/>
    <col min="13" max="16384" width="9.140625" hidden="1"/>
  </cols>
  <sheetData>
    <row r="1" spans="2:10" x14ac:dyDescent="0.25"/>
    <row r="2" spans="2:10" x14ac:dyDescent="0.25"/>
    <row r="3" spans="2:10" x14ac:dyDescent="0.25"/>
    <row r="4" spans="2:10" x14ac:dyDescent="0.25"/>
    <row r="5" spans="2:10" x14ac:dyDescent="0.25"/>
    <row r="6" spans="2:10" x14ac:dyDescent="0.25"/>
    <row r="7" spans="2:10" x14ac:dyDescent="0.25"/>
    <row r="8" spans="2:10" x14ac:dyDescent="0.25"/>
    <row r="9" spans="2:10" x14ac:dyDescent="0.25"/>
    <row r="10" spans="2:10" ht="15.75" customHeight="1" x14ac:dyDescent="0.25">
      <c r="B10" s="23" t="s">
        <v>0</v>
      </c>
      <c r="C10" s="24"/>
      <c r="D10" s="24"/>
      <c r="E10" s="24"/>
      <c r="F10" s="24"/>
      <c r="G10" s="24"/>
      <c r="H10" s="24"/>
      <c r="I10" s="25"/>
    </row>
    <row r="11" spans="2:10" ht="15.75" customHeight="1" x14ac:dyDescent="0.25">
      <c r="B11" s="4"/>
      <c r="C11" s="4"/>
      <c r="D11" s="4"/>
      <c r="E11" s="4"/>
      <c r="F11" s="4"/>
      <c r="G11" s="4"/>
      <c r="H11" s="4"/>
      <c r="I11" s="4"/>
    </row>
    <row r="12" spans="2:10" x14ac:dyDescent="0.25">
      <c r="B12" s="3"/>
      <c r="C12" s="6" t="s">
        <v>1</v>
      </c>
      <c r="D12" s="3"/>
      <c r="E12" s="3"/>
      <c r="F12" s="3"/>
      <c r="G12" s="3"/>
      <c r="H12" s="3"/>
      <c r="I12" s="3"/>
    </row>
    <row r="13" spans="2:10" x14ac:dyDescent="0.25">
      <c r="B13" s="4" t="s">
        <v>2</v>
      </c>
      <c r="C13" s="22" t="s">
        <v>3</v>
      </c>
      <c r="D13" s="22"/>
      <c r="E13" s="22"/>
      <c r="F13" s="22"/>
      <c r="G13" s="22"/>
      <c r="H13" s="22"/>
      <c r="I13" s="22"/>
      <c r="J13" s="5"/>
    </row>
    <row r="14" spans="2:10" x14ac:dyDescent="0.25">
      <c r="B14" s="4" t="s">
        <v>4</v>
      </c>
      <c r="C14" s="22" t="s">
        <v>5</v>
      </c>
      <c r="D14" s="22"/>
      <c r="E14" s="22"/>
      <c r="F14" s="22"/>
      <c r="G14" s="22"/>
      <c r="H14" s="22"/>
      <c r="I14" s="22"/>
      <c r="J14" s="5"/>
    </row>
    <row r="15" spans="2:10" x14ac:dyDescent="0.25">
      <c r="B15" s="4" t="s">
        <v>6</v>
      </c>
      <c r="C15" s="22" t="s">
        <v>7</v>
      </c>
      <c r="D15" s="22"/>
      <c r="E15" s="22"/>
      <c r="F15" s="22"/>
      <c r="G15" s="22"/>
      <c r="H15" s="22"/>
      <c r="I15" s="22"/>
      <c r="J15" s="5"/>
    </row>
    <row r="16" spans="2:10" x14ac:dyDescent="0.25">
      <c r="B16" s="4" t="s">
        <v>8</v>
      </c>
      <c r="C16" s="22" t="s">
        <v>9</v>
      </c>
      <c r="D16" s="22"/>
      <c r="E16" s="22"/>
      <c r="F16" s="22"/>
      <c r="G16" s="22"/>
      <c r="H16" s="22"/>
      <c r="I16" s="22"/>
      <c r="J16" s="5"/>
    </row>
    <row r="17" spans="2:10" x14ac:dyDescent="0.25">
      <c r="B17" s="4" t="s">
        <v>10</v>
      </c>
      <c r="C17" s="22" t="s">
        <v>11</v>
      </c>
      <c r="D17" s="22"/>
      <c r="E17" s="22"/>
      <c r="F17" s="22"/>
      <c r="G17" s="22"/>
      <c r="H17" s="22"/>
      <c r="I17" s="22"/>
      <c r="J17" s="5"/>
    </row>
    <row r="18" spans="2:10" x14ac:dyDescent="0.25">
      <c r="B18" s="4" t="s">
        <v>12</v>
      </c>
      <c r="C18" s="22" t="s">
        <v>13</v>
      </c>
      <c r="D18" s="22"/>
      <c r="E18" s="22"/>
      <c r="F18" s="22"/>
      <c r="G18" s="22"/>
      <c r="H18" s="22"/>
      <c r="I18" s="22"/>
      <c r="J18" s="5"/>
    </row>
    <row r="19" spans="2:10" x14ac:dyDescent="0.25">
      <c r="B19" s="4" t="s">
        <v>14</v>
      </c>
      <c r="C19" s="22" t="s">
        <v>15</v>
      </c>
      <c r="D19" s="22"/>
      <c r="E19" s="22"/>
      <c r="F19" s="22"/>
      <c r="G19" s="22"/>
      <c r="H19" s="22"/>
      <c r="I19" s="22"/>
      <c r="J19" s="5"/>
    </row>
    <row r="20" spans="2:10" x14ac:dyDescent="0.25"/>
    <row r="21" spans="2:10" x14ac:dyDescent="0.25"/>
  </sheetData>
  <mergeCells count="8">
    <mergeCell ref="C17:I17"/>
    <mergeCell ref="C18:I18"/>
    <mergeCell ref="C19:I19"/>
    <mergeCell ref="B10:I10"/>
    <mergeCell ref="C13:I13"/>
    <mergeCell ref="C14:I14"/>
    <mergeCell ref="C15:I15"/>
    <mergeCell ref="C16:I16"/>
  </mergeCells>
  <hyperlinks>
    <hyperlink ref="C12" location="'Hospital Odontológico'!A1" display="Indicadores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G19"/>
  <sheetViews>
    <sheetView showGridLines="0" workbookViewId="0">
      <selection activeCell="B10" sqref="B10:F18"/>
    </sheetView>
  </sheetViews>
  <sheetFormatPr defaultColWidth="0" defaultRowHeight="15" customHeight="1" zeroHeight="1" x14ac:dyDescent="0.25"/>
  <cols>
    <col min="1" max="1" width="9.140625" customWidth="1"/>
    <col min="2" max="2" width="22.85546875" customWidth="1"/>
    <col min="3" max="3" width="13" customWidth="1"/>
    <col min="4" max="4" width="39.7109375" customWidth="1"/>
    <col min="5" max="5" width="28.85546875" customWidth="1"/>
    <col min="6" max="6" width="22.28515625" customWidth="1"/>
    <col min="7" max="7" width="9.140625" customWidth="1"/>
    <col min="8" max="16384" width="9.140625" hidden="1"/>
  </cols>
  <sheetData>
    <row r="1" spans="2:6" x14ac:dyDescent="0.25"/>
    <row r="2" spans="2:6" x14ac:dyDescent="0.25"/>
    <row r="3" spans="2:6" x14ac:dyDescent="0.25"/>
    <row r="4" spans="2:6" x14ac:dyDescent="0.25"/>
    <row r="5" spans="2:6" x14ac:dyDescent="0.25"/>
    <row r="6" spans="2:6" x14ac:dyDescent="0.25"/>
    <row r="7" spans="2:6" x14ac:dyDescent="0.25"/>
    <row r="8" spans="2:6" x14ac:dyDescent="0.25"/>
    <row r="9" spans="2:6" x14ac:dyDescent="0.25"/>
    <row r="10" spans="2:6" x14ac:dyDescent="0.25">
      <c r="B10" s="26" t="s">
        <v>16</v>
      </c>
      <c r="C10" s="27"/>
      <c r="D10" s="27"/>
      <c r="E10" s="27"/>
      <c r="F10" s="28"/>
    </row>
    <row r="11" spans="2:6" x14ac:dyDescent="0.25">
      <c r="B11" s="29"/>
      <c r="C11" s="30"/>
      <c r="D11" s="30"/>
      <c r="E11" s="30"/>
      <c r="F11" s="31"/>
    </row>
    <row r="12" spans="2:6" x14ac:dyDescent="0.25">
      <c r="B12" s="29"/>
      <c r="C12" s="30"/>
      <c r="D12" s="30"/>
      <c r="E12" s="30"/>
      <c r="F12" s="31"/>
    </row>
    <row r="13" spans="2:6" x14ac:dyDescent="0.25">
      <c r="B13" s="29"/>
      <c r="C13" s="30"/>
      <c r="D13" s="30"/>
      <c r="E13" s="30"/>
      <c r="F13" s="31"/>
    </row>
    <row r="14" spans="2:6" x14ac:dyDescent="0.25">
      <c r="B14" s="29"/>
      <c r="C14" s="30"/>
      <c r="D14" s="30"/>
      <c r="E14" s="30"/>
      <c r="F14" s="31"/>
    </row>
    <row r="15" spans="2:6" x14ac:dyDescent="0.25">
      <c r="B15" s="29"/>
      <c r="C15" s="30"/>
      <c r="D15" s="30"/>
      <c r="E15" s="30"/>
      <c r="F15" s="31"/>
    </row>
    <row r="16" spans="2:6" x14ac:dyDescent="0.25">
      <c r="B16" s="29"/>
      <c r="C16" s="30"/>
      <c r="D16" s="30"/>
      <c r="E16" s="30"/>
      <c r="F16" s="31"/>
    </row>
    <row r="17" spans="2:6" x14ac:dyDescent="0.25">
      <c r="B17" s="29"/>
      <c r="C17" s="30"/>
      <c r="D17" s="30"/>
      <c r="E17" s="30"/>
      <c r="F17" s="31"/>
    </row>
    <row r="18" spans="2:6" x14ac:dyDescent="0.25">
      <c r="B18" s="32"/>
      <c r="C18" s="33"/>
      <c r="D18" s="33"/>
      <c r="E18" s="33"/>
      <c r="F18" s="34"/>
    </row>
    <row r="19" spans="2:6" x14ac:dyDescent="0.25"/>
  </sheetData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F10"/>
  <sheetViews>
    <sheetView showGridLines="0" tabSelected="1" workbookViewId="0">
      <selection activeCell="U9" sqref="U9"/>
    </sheetView>
  </sheetViews>
  <sheetFormatPr defaultRowHeight="15" x14ac:dyDescent="0.25"/>
  <cols>
    <col min="1" max="1" width="5.42578125" customWidth="1"/>
    <col min="2" max="2" width="7.5703125" style="2" customWidth="1"/>
    <col min="3" max="6" width="38.42578125" style="2" customWidth="1"/>
    <col min="7" max="7" width="16.42578125" style="2" customWidth="1"/>
    <col min="8" max="9" width="14.5703125" style="2" hidden="1" customWidth="1"/>
    <col min="10" max="10" width="19" style="2" hidden="1" customWidth="1"/>
    <col min="11" max="11" width="29.28515625" style="2" hidden="1" customWidth="1"/>
    <col min="12" max="12" width="22.140625" style="2" hidden="1" customWidth="1"/>
    <col min="13" max="13" width="39" style="2" hidden="1" customWidth="1"/>
    <col min="14" max="14" width="46.85546875" style="2" hidden="1" customWidth="1"/>
    <col min="15" max="15" width="61.7109375" style="2" hidden="1" customWidth="1"/>
    <col min="16" max="16" width="19.42578125" style="2" customWidth="1"/>
    <col min="17" max="17" width="22.42578125" style="2" customWidth="1"/>
    <col min="18" max="18" width="23.140625" style="2" customWidth="1"/>
    <col min="19" max="19" width="35.28515625" style="2" customWidth="1"/>
    <col min="20" max="20" width="45" style="2" customWidth="1"/>
    <col min="21" max="21" width="47.42578125" style="2" customWidth="1"/>
    <col min="22" max="22" width="48.140625" style="2" customWidth="1"/>
    <col min="23" max="50" width="14.5703125" style="2" hidden="1" customWidth="1"/>
    <col min="51" max="56" width="29.28515625" style="2" hidden="1" customWidth="1"/>
    <col min="57" max="57" width="25.140625" style="2" hidden="1" customWidth="1"/>
    <col min="58" max="58" width="29.28515625" style="2" hidden="1" customWidth="1"/>
    <col min="59" max="59" width="31.42578125" customWidth="1"/>
  </cols>
  <sheetData>
    <row r="2" spans="2:58" ht="153" x14ac:dyDescent="0.25">
      <c r="B2" s="9" t="s">
        <v>17</v>
      </c>
      <c r="C2" s="9" t="s">
        <v>18</v>
      </c>
      <c r="D2" s="9" t="s">
        <v>19</v>
      </c>
      <c r="E2" s="9" t="s">
        <v>20</v>
      </c>
      <c r="F2" s="9" t="s">
        <v>21</v>
      </c>
      <c r="G2" s="9" t="s">
        <v>22</v>
      </c>
      <c r="H2" s="10" t="s">
        <v>23</v>
      </c>
      <c r="I2" s="10" t="s">
        <v>24</v>
      </c>
      <c r="J2" s="11" t="s">
        <v>25</v>
      </c>
      <c r="K2" s="11" t="s">
        <v>26</v>
      </c>
      <c r="L2" s="12" t="s">
        <v>27</v>
      </c>
      <c r="M2" s="12" t="s">
        <v>28</v>
      </c>
      <c r="N2" s="12" t="s">
        <v>29</v>
      </c>
      <c r="O2" s="12" t="s">
        <v>30</v>
      </c>
      <c r="P2" s="10" t="s">
        <v>31</v>
      </c>
      <c r="Q2" s="11" t="s">
        <v>32</v>
      </c>
      <c r="R2" s="11" t="s">
        <v>26</v>
      </c>
      <c r="S2" s="12" t="s">
        <v>27</v>
      </c>
      <c r="T2" s="12" t="s">
        <v>28</v>
      </c>
      <c r="U2" s="12" t="s">
        <v>29</v>
      </c>
      <c r="V2" s="12" t="s">
        <v>30</v>
      </c>
      <c r="W2" s="10" t="s">
        <v>33</v>
      </c>
      <c r="X2" s="11" t="s">
        <v>34</v>
      </c>
      <c r="Y2" s="11" t="s">
        <v>26</v>
      </c>
      <c r="Z2" s="12" t="s">
        <v>27</v>
      </c>
      <c r="AA2" s="12" t="s">
        <v>28</v>
      </c>
      <c r="AB2" s="12" t="s">
        <v>29</v>
      </c>
      <c r="AC2" s="12" t="s">
        <v>30</v>
      </c>
      <c r="AD2" s="10" t="s">
        <v>35</v>
      </c>
      <c r="AE2" s="11" t="s">
        <v>36</v>
      </c>
      <c r="AF2" s="11" t="s">
        <v>26</v>
      </c>
      <c r="AG2" s="12" t="s">
        <v>27</v>
      </c>
      <c r="AH2" s="12" t="s">
        <v>28</v>
      </c>
      <c r="AI2" s="12" t="s">
        <v>29</v>
      </c>
      <c r="AJ2" s="12" t="s">
        <v>30</v>
      </c>
      <c r="AK2" s="10" t="s">
        <v>37</v>
      </c>
      <c r="AL2" s="11" t="s">
        <v>38</v>
      </c>
      <c r="AM2" s="11" t="s">
        <v>26</v>
      </c>
      <c r="AN2" s="12" t="s">
        <v>27</v>
      </c>
      <c r="AO2" s="12" t="s">
        <v>28</v>
      </c>
      <c r="AP2" s="12" t="s">
        <v>29</v>
      </c>
      <c r="AQ2" s="12" t="s">
        <v>30</v>
      </c>
      <c r="AR2" s="10" t="s">
        <v>39</v>
      </c>
      <c r="AS2" s="11" t="s">
        <v>40</v>
      </c>
      <c r="AT2" s="11" t="s">
        <v>26</v>
      </c>
      <c r="AU2" s="12" t="s">
        <v>27</v>
      </c>
      <c r="AV2" s="12" t="s">
        <v>28</v>
      </c>
      <c r="AW2" s="12" t="s">
        <v>29</v>
      </c>
      <c r="AX2" s="12" t="s">
        <v>30</v>
      </c>
      <c r="AY2" s="9" t="s">
        <v>41</v>
      </c>
      <c r="AZ2" s="9" t="s">
        <v>42</v>
      </c>
      <c r="BA2" s="9" t="s">
        <v>43</v>
      </c>
      <c r="BB2" s="9" t="s">
        <v>44</v>
      </c>
      <c r="BC2" s="9" t="s">
        <v>45</v>
      </c>
      <c r="BD2" s="9" t="s">
        <v>46</v>
      </c>
      <c r="BE2" s="9" t="s">
        <v>47</v>
      </c>
      <c r="BF2" s="9" t="s">
        <v>48</v>
      </c>
    </row>
    <row r="3" spans="2:58" ht="80.25" customHeight="1" x14ac:dyDescent="0.25">
      <c r="B3" s="13" t="s">
        <v>49</v>
      </c>
      <c r="C3" s="14" t="s">
        <v>50</v>
      </c>
      <c r="D3" s="15" t="s">
        <v>3</v>
      </c>
      <c r="E3" s="15" t="s">
        <v>51</v>
      </c>
      <c r="F3" s="14" t="s">
        <v>52</v>
      </c>
      <c r="G3" s="14" t="s">
        <v>53</v>
      </c>
      <c r="H3" s="16" t="s">
        <v>54</v>
      </c>
      <c r="I3" s="17">
        <v>12688</v>
      </c>
      <c r="J3" s="18">
        <v>12372</v>
      </c>
      <c r="K3" s="19" t="s">
        <v>55</v>
      </c>
      <c r="L3" s="19" t="s">
        <v>56</v>
      </c>
      <c r="M3" s="19" t="s">
        <v>57</v>
      </c>
      <c r="N3" s="19" t="s">
        <v>58</v>
      </c>
      <c r="O3" s="19"/>
      <c r="P3" s="17">
        <v>12688</v>
      </c>
      <c r="Q3" s="1">
        <v>14747</v>
      </c>
      <c r="R3" s="17" t="s">
        <v>59</v>
      </c>
      <c r="S3" s="1"/>
      <c r="T3" s="1" t="s">
        <v>60</v>
      </c>
      <c r="U3" s="1" t="s">
        <v>60</v>
      </c>
      <c r="V3" s="1" t="s">
        <v>123</v>
      </c>
      <c r="W3" s="17">
        <v>12688</v>
      </c>
      <c r="X3" s="17"/>
      <c r="Y3" s="17"/>
      <c r="Z3" s="17"/>
      <c r="AA3" s="17"/>
      <c r="AB3" s="17"/>
      <c r="AC3" s="17"/>
      <c r="AD3" s="17">
        <v>12688</v>
      </c>
      <c r="AE3" s="17"/>
      <c r="AF3" s="17"/>
      <c r="AG3" s="17"/>
      <c r="AH3" s="17"/>
      <c r="AI3" s="17"/>
      <c r="AJ3" s="17"/>
      <c r="AK3" s="17">
        <v>12688</v>
      </c>
      <c r="AL3" s="17"/>
      <c r="AM3" s="17"/>
      <c r="AN3" s="17"/>
      <c r="AO3" s="17"/>
      <c r="AP3" s="17"/>
      <c r="AQ3" s="17"/>
      <c r="AR3" s="17">
        <v>12688</v>
      </c>
      <c r="AS3" s="17"/>
      <c r="AT3" s="17"/>
      <c r="AU3" s="17"/>
      <c r="AV3" s="17"/>
      <c r="AW3" s="17"/>
      <c r="AX3" s="17"/>
      <c r="AY3" s="15" t="s">
        <v>61</v>
      </c>
      <c r="AZ3" s="15" t="s">
        <v>62</v>
      </c>
      <c r="BA3" s="15" t="s">
        <v>63</v>
      </c>
      <c r="BB3" s="14" t="s">
        <v>64</v>
      </c>
      <c r="BC3" s="14" t="s">
        <v>65</v>
      </c>
      <c r="BD3" s="14" t="s">
        <v>66</v>
      </c>
      <c r="BE3" s="14" t="s">
        <v>67</v>
      </c>
      <c r="BF3" s="15" t="s">
        <v>68</v>
      </c>
    </row>
    <row r="4" spans="2:58" ht="80.25" customHeight="1" x14ac:dyDescent="0.25">
      <c r="B4" s="13" t="s">
        <v>69</v>
      </c>
      <c r="C4" s="14" t="s">
        <v>50</v>
      </c>
      <c r="D4" s="15" t="s">
        <v>5</v>
      </c>
      <c r="E4" s="15" t="s">
        <v>70</v>
      </c>
      <c r="F4" s="14" t="s">
        <v>71</v>
      </c>
      <c r="G4" s="14" t="s">
        <v>72</v>
      </c>
      <c r="H4" s="16" t="s">
        <v>73</v>
      </c>
      <c r="I4" s="17">
        <v>147105</v>
      </c>
      <c r="J4" s="20">
        <v>141133</v>
      </c>
      <c r="K4" s="19" t="s">
        <v>55</v>
      </c>
      <c r="L4" s="19" t="s">
        <v>74</v>
      </c>
      <c r="M4" s="19" t="s">
        <v>75</v>
      </c>
      <c r="N4" s="19" t="s">
        <v>76</v>
      </c>
      <c r="O4" s="19"/>
      <c r="P4" s="17">
        <v>154460.25</v>
      </c>
      <c r="Q4" s="1">
        <v>163494</v>
      </c>
      <c r="R4" s="17" t="s">
        <v>59</v>
      </c>
      <c r="S4" s="1"/>
      <c r="T4" s="1" t="s">
        <v>60</v>
      </c>
      <c r="U4" s="1" t="s">
        <v>60</v>
      </c>
      <c r="V4" s="1" t="s">
        <v>123</v>
      </c>
      <c r="W4" s="17">
        <v>157549.45499999999</v>
      </c>
      <c r="X4" s="17"/>
      <c r="Y4" s="17"/>
      <c r="Z4" s="17"/>
      <c r="AA4" s="17"/>
      <c r="AB4" s="17"/>
      <c r="AC4" s="17"/>
      <c r="AD4" s="17">
        <v>160700.44409999999</v>
      </c>
      <c r="AE4" s="17"/>
      <c r="AF4" s="17"/>
      <c r="AG4" s="17"/>
      <c r="AH4" s="17"/>
      <c r="AI4" s="17"/>
      <c r="AJ4" s="17"/>
      <c r="AK4" s="17">
        <v>162307.44854099999</v>
      </c>
      <c r="AL4" s="17"/>
      <c r="AM4" s="17"/>
      <c r="AN4" s="17"/>
      <c r="AO4" s="17"/>
      <c r="AP4" s="17"/>
      <c r="AQ4" s="17"/>
      <c r="AR4" s="17">
        <v>162307.44854099999</v>
      </c>
      <c r="AS4" s="17"/>
      <c r="AT4" s="17"/>
      <c r="AU4" s="17"/>
      <c r="AV4" s="17"/>
      <c r="AW4" s="17"/>
      <c r="AX4" s="17"/>
      <c r="AY4" s="15" t="s">
        <v>61</v>
      </c>
      <c r="AZ4" s="15" t="s">
        <v>62</v>
      </c>
      <c r="BA4" s="15" t="s">
        <v>63</v>
      </c>
      <c r="BB4" s="14" t="s">
        <v>64</v>
      </c>
      <c r="BC4" s="14" t="s">
        <v>65</v>
      </c>
      <c r="BD4" s="14" t="s">
        <v>77</v>
      </c>
      <c r="BE4" s="14" t="s">
        <v>67</v>
      </c>
      <c r="BF4" s="15" t="s">
        <v>68</v>
      </c>
    </row>
    <row r="5" spans="2:58" ht="80.25" customHeight="1" x14ac:dyDescent="0.25">
      <c r="B5" s="13" t="s">
        <v>78</v>
      </c>
      <c r="C5" s="14" t="s">
        <v>50</v>
      </c>
      <c r="D5" s="15" t="s">
        <v>7</v>
      </c>
      <c r="E5" s="15" t="s">
        <v>79</v>
      </c>
      <c r="F5" s="14" t="s">
        <v>80</v>
      </c>
      <c r="G5" s="14" t="s">
        <v>81</v>
      </c>
      <c r="H5" s="16">
        <v>1411</v>
      </c>
      <c r="I5" s="17">
        <v>15521</v>
      </c>
      <c r="J5" s="20">
        <v>21028</v>
      </c>
      <c r="K5" s="19" t="s">
        <v>55</v>
      </c>
      <c r="L5" s="19"/>
      <c r="M5" s="19"/>
      <c r="N5" s="19"/>
      <c r="O5" s="19" t="s">
        <v>82</v>
      </c>
      <c r="P5" s="17">
        <v>31042</v>
      </c>
      <c r="Q5" s="1">
        <f>(1845+826+283+277+537)+2500</f>
        <v>6268</v>
      </c>
      <c r="R5" s="17" t="s">
        <v>59</v>
      </c>
      <c r="S5" s="1"/>
      <c r="T5" s="1" t="s">
        <v>60</v>
      </c>
      <c r="U5" s="1" t="s">
        <v>60</v>
      </c>
      <c r="V5" s="1" t="s">
        <v>123</v>
      </c>
      <c r="W5" s="17">
        <v>34146.199999999997</v>
      </c>
      <c r="X5" s="17"/>
      <c r="Y5" s="17"/>
      <c r="Z5" s="17"/>
      <c r="AA5" s="17"/>
      <c r="AB5" s="17"/>
      <c r="AC5" s="17"/>
      <c r="AD5" s="17">
        <v>34487.661999999997</v>
      </c>
      <c r="AE5" s="17"/>
      <c r="AF5" s="17"/>
      <c r="AG5" s="17"/>
      <c r="AH5" s="17"/>
      <c r="AI5" s="17"/>
      <c r="AJ5" s="17"/>
      <c r="AK5" s="17">
        <v>34487.661999999997</v>
      </c>
      <c r="AL5" s="17"/>
      <c r="AM5" s="17"/>
      <c r="AN5" s="17"/>
      <c r="AO5" s="17"/>
      <c r="AP5" s="17"/>
      <c r="AQ5" s="17"/>
      <c r="AR5" s="17">
        <v>34487.661999999997</v>
      </c>
      <c r="AS5" s="17"/>
      <c r="AT5" s="17"/>
      <c r="AU5" s="17"/>
      <c r="AV5" s="17"/>
      <c r="AW5" s="17"/>
      <c r="AX5" s="17"/>
      <c r="AY5" s="15" t="s">
        <v>83</v>
      </c>
      <c r="AZ5" s="15" t="s">
        <v>62</v>
      </c>
      <c r="BA5" s="15" t="s">
        <v>63</v>
      </c>
      <c r="BB5" s="14" t="s">
        <v>64</v>
      </c>
      <c r="BC5" s="14" t="s">
        <v>65</v>
      </c>
      <c r="BD5" s="14" t="s">
        <v>77</v>
      </c>
      <c r="BE5" s="14" t="s">
        <v>67</v>
      </c>
      <c r="BF5" s="15" t="s">
        <v>68</v>
      </c>
    </row>
    <row r="6" spans="2:58" ht="80.25" customHeight="1" x14ac:dyDescent="0.25">
      <c r="B6" s="13" t="s">
        <v>84</v>
      </c>
      <c r="C6" s="14" t="s">
        <v>50</v>
      </c>
      <c r="D6" s="15" t="s">
        <v>9</v>
      </c>
      <c r="E6" s="15" t="s">
        <v>85</v>
      </c>
      <c r="F6" s="14" t="s">
        <v>86</v>
      </c>
      <c r="G6" s="14" t="s">
        <v>72</v>
      </c>
      <c r="H6" s="16" t="s">
        <v>87</v>
      </c>
      <c r="I6" s="17">
        <v>5070</v>
      </c>
      <c r="J6" s="20">
        <v>6485</v>
      </c>
      <c r="K6" s="19" t="s">
        <v>55</v>
      </c>
      <c r="L6" s="19"/>
      <c r="M6" s="19"/>
      <c r="N6" s="19"/>
      <c r="O6" s="19" t="s">
        <v>82</v>
      </c>
      <c r="P6" s="17">
        <v>5070</v>
      </c>
      <c r="Q6" s="1">
        <f>4766+365+855+4126</f>
        <v>10112</v>
      </c>
      <c r="R6" s="17" t="s">
        <v>59</v>
      </c>
      <c r="S6" s="1"/>
      <c r="T6" s="1" t="s">
        <v>60</v>
      </c>
      <c r="U6" s="1" t="s">
        <v>60</v>
      </c>
      <c r="V6" s="1" t="s">
        <v>123</v>
      </c>
      <c r="W6" s="17">
        <v>5070</v>
      </c>
      <c r="X6" s="17"/>
      <c r="Y6" s="17"/>
      <c r="Z6" s="17"/>
      <c r="AA6" s="17"/>
      <c r="AB6" s="17"/>
      <c r="AC6" s="17"/>
      <c r="AD6" s="17">
        <v>5070</v>
      </c>
      <c r="AE6" s="17"/>
      <c r="AF6" s="17"/>
      <c r="AG6" s="17"/>
      <c r="AH6" s="17"/>
      <c r="AI6" s="17"/>
      <c r="AJ6" s="17"/>
      <c r="AK6" s="17">
        <v>5070</v>
      </c>
      <c r="AL6" s="17"/>
      <c r="AM6" s="17"/>
      <c r="AN6" s="17"/>
      <c r="AO6" s="17"/>
      <c r="AP6" s="17"/>
      <c r="AQ6" s="17"/>
      <c r="AR6" s="17">
        <v>5070</v>
      </c>
      <c r="AS6" s="17"/>
      <c r="AT6" s="17"/>
      <c r="AU6" s="17"/>
      <c r="AV6" s="17"/>
      <c r="AW6" s="17"/>
      <c r="AX6" s="17"/>
      <c r="AY6" s="15" t="s">
        <v>83</v>
      </c>
      <c r="AZ6" s="15" t="s">
        <v>62</v>
      </c>
      <c r="BA6" s="15" t="s">
        <v>63</v>
      </c>
      <c r="BB6" s="14" t="s">
        <v>64</v>
      </c>
      <c r="BC6" s="14" t="s">
        <v>65</v>
      </c>
      <c r="BD6" s="14" t="s">
        <v>66</v>
      </c>
      <c r="BE6" s="14" t="s">
        <v>67</v>
      </c>
      <c r="BF6" s="15" t="s">
        <v>68</v>
      </c>
    </row>
    <row r="7" spans="2:58" ht="80.25" customHeight="1" x14ac:dyDescent="0.25">
      <c r="B7" s="13" t="s">
        <v>88</v>
      </c>
      <c r="C7" s="14" t="s">
        <v>50</v>
      </c>
      <c r="D7" s="15" t="s">
        <v>89</v>
      </c>
      <c r="E7" s="15" t="s">
        <v>90</v>
      </c>
      <c r="F7" s="14" t="s">
        <v>91</v>
      </c>
      <c r="G7" s="14" t="s">
        <v>92</v>
      </c>
      <c r="H7" s="16" t="s">
        <v>93</v>
      </c>
      <c r="I7" s="17">
        <v>9041.5499999999993</v>
      </c>
      <c r="J7" s="20">
        <v>9541</v>
      </c>
      <c r="K7" s="19" t="s">
        <v>55</v>
      </c>
      <c r="L7" s="19"/>
      <c r="M7" s="19"/>
      <c r="N7" s="19"/>
      <c r="O7" s="19" t="s">
        <v>94</v>
      </c>
      <c r="P7" s="17">
        <v>9493.6274999999987</v>
      </c>
      <c r="Q7" s="1">
        <f>926+38653+3728+513</f>
        <v>43820</v>
      </c>
      <c r="R7" s="17" t="s">
        <v>59</v>
      </c>
      <c r="S7" s="1"/>
      <c r="T7" s="1" t="s">
        <v>60</v>
      </c>
      <c r="U7" s="1" t="s">
        <v>60</v>
      </c>
      <c r="V7" s="1" t="s">
        <v>123</v>
      </c>
      <c r="W7" s="17">
        <v>9683.5000499999987</v>
      </c>
      <c r="X7" s="17"/>
      <c r="Y7" s="17"/>
      <c r="Z7" s="17"/>
      <c r="AA7" s="17"/>
      <c r="AB7" s="17"/>
      <c r="AC7" s="17"/>
      <c r="AD7" s="17">
        <v>9877.1700509999991</v>
      </c>
      <c r="AE7" s="17"/>
      <c r="AF7" s="17"/>
      <c r="AG7" s="17"/>
      <c r="AH7" s="17"/>
      <c r="AI7" s="17"/>
      <c r="AJ7" s="17"/>
      <c r="AK7" s="17">
        <v>9975.9417515099994</v>
      </c>
      <c r="AL7" s="17"/>
      <c r="AM7" s="17"/>
      <c r="AN7" s="17"/>
      <c r="AO7" s="17"/>
      <c r="AP7" s="17"/>
      <c r="AQ7" s="17"/>
      <c r="AR7" s="17">
        <v>9975.9417515099994</v>
      </c>
      <c r="AS7" s="17"/>
      <c r="AT7" s="17"/>
      <c r="AU7" s="17"/>
      <c r="AV7" s="17"/>
      <c r="AW7" s="17"/>
      <c r="AX7" s="17"/>
      <c r="AY7" s="15" t="s">
        <v>83</v>
      </c>
      <c r="AZ7" s="15" t="s">
        <v>62</v>
      </c>
      <c r="BA7" s="15" t="s">
        <v>63</v>
      </c>
      <c r="BB7" s="14" t="s">
        <v>64</v>
      </c>
      <c r="BC7" s="14" t="s">
        <v>65</v>
      </c>
      <c r="BD7" s="14" t="s">
        <v>66</v>
      </c>
      <c r="BE7" s="15" t="s">
        <v>95</v>
      </c>
      <c r="BF7" s="15" t="s">
        <v>68</v>
      </c>
    </row>
    <row r="8" spans="2:58" ht="80.25" customHeight="1" x14ac:dyDescent="0.25">
      <c r="B8" s="13" t="s">
        <v>96</v>
      </c>
      <c r="C8" s="14" t="s">
        <v>50</v>
      </c>
      <c r="D8" s="15" t="s">
        <v>97</v>
      </c>
      <c r="E8" s="15" t="s">
        <v>98</v>
      </c>
      <c r="F8" s="14" t="s">
        <v>99</v>
      </c>
      <c r="G8" s="14" t="s">
        <v>100</v>
      </c>
      <c r="H8" s="16" t="s">
        <v>101</v>
      </c>
      <c r="I8" s="17">
        <v>6000</v>
      </c>
      <c r="J8" s="20">
        <v>6639</v>
      </c>
      <c r="K8" s="19" t="s">
        <v>55</v>
      </c>
      <c r="L8" s="19"/>
      <c r="M8" s="19"/>
      <c r="N8" s="19"/>
      <c r="O8" s="21" t="s">
        <v>82</v>
      </c>
      <c r="P8" s="17">
        <v>6100</v>
      </c>
      <c r="Q8" s="1">
        <v>19664</v>
      </c>
      <c r="R8" s="17" t="s">
        <v>59</v>
      </c>
      <c r="S8" s="1"/>
      <c r="T8" s="1" t="s">
        <v>60</v>
      </c>
      <c r="U8" s="1" t="s">
        <v>60</v>
      </c>
      <c r="V8" s="1" t="s">
        <v>123</v>
      </c>
      <c r="W8" s="17">
        <v>6200</v>
      </c>
      <c r="X8" s="17"/>
      <c r="Y8" s="17"/>
      <c r="Z8" s="17"/>
      <c r="AA8" s="17"/>
      <c r="AB8" s="17"/>
      <c r="AC8" s="17"/>
      <c r="AD8" s="17">
        <v>6300</v>
      </c>
      <c r="AE8" s="17"/>
      <c r="AF8" s="17"/>
      <c r="AG8" s="17"/>
      <c r="AH8" s="17"/>
      <c r="AI8" s="17"/>
      <c r="AJ8" s="17"/>
      <c r="AK8" s="17">
        <v>6400</v>
      </c>
      <c r="AL8" s="17"/>
      <c r="AM8" s="17"/>
      <c r="AN8" s="17"/>
      <c r="AO8" s="17"/>
      <c r="AP8" s="17"/>
      <c r="AQ8" s="17"/>
      <c r="AR8" s="17">
        <v>6500</v>
      </c>
      <c r="AS8" s="17"/>
      <c r="AT8" s="17"/>
      <c r="AU8" s="17"/>
      <c r="AV8" s="17"/>
      <c r="AW8" s="17"/>
      <c r="AX8" s="17"/>
      <c r="AY8" s="15" t="s">
        <v>102</v>
      </c>
      <c r="AZ8" s="15" t="s">
        <v>62</v>
      </c>
      <c r="BA8" s="15" t="s">
        <v>63</v>
      </c>
      <c r="BB8" s="14" t="s">
        <v>64</v>
      </c>
      <c r="BC8" s="14" t="s">
        <v>65</v>
      </c>
      <c r="BD8" s="14" t="s">
        <v>66</v>
      </c>
      <c r="BE8" s="15" t="s">
        <v>95</v>
      </c>
      <c r="BF8" s="15" t="s">
        <v>68</v>
      </c>
    </row>
    <row r="9" spans="2:58" ht="80.25" customHeight="1" x14ac:dyDescent="0.25">
      <c r="B9" s="13" t="s">
        <v>103</v>
      </c>
      <c r="C9" s="14" t="s">
        <v>50</v>
      </c>
      <c r="D9" s="15" t="s">
        <v>104</v>
      </c>
      <c r="E9" s="15" t="s">
        <v>105</v>
      </c>
      <c r="F9" s="14" t="s">
        <v>106</v>
      </c>
      <c r="G9" s="14" t="s">
        <v>107</v>
      </c>
      <c r="H9" s="16" t="s">
        <v>66</v>
      </c>
      <c r="I9" s="17">
        <v>36</v>
      </c>
      <c r="J9" s="20">
        <v>36</v>
      </c>
      <c r="K9" s="19" t="s">
        <v>55</v>
      </c>
      <c r="L9" s="19"/>
      <c r="M9" s="19"/>
      <c r="N9" s="19"/>
      <c r="O9" s="19" t="s">
        <v>108</v>
      </c>
      <c r="P9" s="17">
        <v>48</v>
      </c>
      <c r="Q9" s="1">
        <v>48</v>
      </c>
      <c r="R9" s="17" t="s">
        <v>59</v>
      </c>
      <c r="S9" s="1"/>
      <c r="T9" s="1" t="s">
        <v>60</v>
      </c>
      <c r="U9" s="1" t="s">
        <v>60</v>
      </c>
      <c r="V9" s="1" t="s">
        <v>109</v>
      </c>
      <c r="W9" s="17">
        <v>60</v>
      </c>
      <c r="X9" s="17"/>
      <c r="Y9" s="17"/>
      <c r="Z9" s="17"/>
      <c r="AA9" s="17"/>
      <c r="AB9" s="17"/>
      <c r="AC9" s="17"/>
      <c r="AD9" s="17">
        <v>72</v>
      </c>
      <c r="AE9" s="17"/>
      <c r="AF9" s="17"/>
      <c r="AG9" s="17"/>
      <c r="AH9" s="17"/>
      <c r="AI9" s="17"/>
      <c r="AJ9" s="17"/>
      <c r="AK9" s="17">
        <v>72</v>
      </c>
      <c r="AL9" s="17"/>
      <c r="AM9" s="17"/>
      <c r="AN9" s="17"/>
      <c r="AO9" s="17"/>
      <c r="AP9" s="17"/>
      <c r="AQ9" s="17"/>
      <c r="AR9" s="17">
        <v>72</v>
      </c>
      <c r="AS9" s="17"/>
      <c r="AT9" s="17"/>
      <c r="AU9" s="17"/>
      <c r="AV9" s="17"/>
      <c r="AW9" s="17"/>
      <c r="AX9" s="17"/>
      <c r="AY9" s="15" t="s">
        <v>102</v>
      </c>
      <c r="AZ9" s="15" t="s">
        <v>62</v>
      </c>
      <c r="BA9" s="15" t="s">
        <v>63</v>
      </c>
      <c r="BB9" s="14" t="s">
        <v>110</v>
      </c>
      <c r="BC9" s="14" t="s">
        <v>65</v>
      </c>
      <c r="BD9" s="14" t="s">
        <v>66</v>
      </c>
      <c r="BE9" s="15" t="s">
        <v>95</v>
      </c>
      <c r="BF9" s="15" t="s">
        <v>68</v>
      </c>
    </row>
    <row r="10" spans="2:58" x14ac:dyDescent="0.25">
      <c r="B10" s="35" t="s">
        <v>111</v>
      </c>
      <c r="C10" s="35"/>
    </row>
  </sheetData>
  <sheetProtection algorithmName="SHA-512" hashValue="S/xXBt2UG62qAssPpUf7qda/LlQ/bGyx6ZdY5eRLs6INHeOBG6I/nszVV5II6iY3TKJv2MSaoXmPljy1A7cCNA==" saltValue="HbjJU3X+zEX5mxPyRZzAPg==" spinCount="100000" sheet="1" objects="1" scenarios="1"/>
  <mergeCells count="1">
    <mergeCell ref="B10:C10"/>
  </mergeCells>
  <dataValidations count="2">
    <dataValidation type="textLength" operator="lessThanOrEqual" allowBlank="1" showInputMessage="1" showErrorMessage="1" sqref="T3:V9 AA3:AC9 AH3:AJ9 AO3:AQ9 AV3:AX9" xr:uid="{00000000-0002-0000-0200-000000000000}">
      <formula1>350</formula1>
    </dataValidation>
    <dataValidation type="textLength" operator="lessThanOrEqual" allowBlank="1" showInputMessage="1" showErrorMessage="1" errorTitle="Número de caracteres excedido!" error="Número máximo: 350" promptTitle="Máximo de 350 caracteres" sqref="M3:N9 O3:O7 O9" xr:uid="{00000000-0002-0000-0200-000001000000}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'lista suspensa'!$A$1:$A$13</xm:f>
          </x14:formula1>
          <xm:sqref>S3:S9 Z3:Z9 AG3:AG9 AN3:AN9 AU3:AU9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3"/>
  <sheetViews>
    <sheetView workbookViewId="0">
      <selection activeCell="G29" sqref="G29"/>
    </sheetView>
  </sheetViews>
  <sheetFormatPr defaultRowHeight="15" x14ac:dyDescent="0.25"/>
  <cols>
    <col min="1" max="1" width="39.28515625" customWidth="1"/>
  </cols>
  <sheetData>
    <row r="1" spans="1:1" x14ac:dyDescent="0.25">
      <c r="A1" s="7" t="s">
        <v>112</v>
      </c>
    </row>
    <row r="2" spans="1:1" x14ac:dyDescent="0.25">
      <c r="A2" s="7" t="s">
        <v>113</v>
      </c>
    </row>
    <row r="3" spans="1:1" x14ac:dyDescent="0.25">
      <c r="A3" s="8" t="s">
        <v>74</v>
      </c>
    </row>
    <row r="4" spans="1:1" x14ac:dyDescent="0.25">
      <c r="A4" s="8" t="s">
        <v>114</v>
      </c>
    </row>
    <row r="5" spans="1:1" x14ac:dyDescent="0.25">
      <c r="A5" s="7" t="s">
        <v>115</v>
      </c>
    </row>
    <row r="6" spans="1:1" x14ac:dyDescent="0.25">
      <c r="A6" s="8" t="s">
        <v>116</v>
      </c>
    </row>
    <row r="7" spans="1:1" x14ac:dyDescent="0.25">
      <c r="A7" s="8" t="s">
        <v>117</v>
      </c>
    </row>
    <row r="8" spans="1:1" x14ac:dyDescent="0.25">
      <c r="A8" s="8" t="s">
        <v>118</v>
      </c>
    </row>
    <row r="9" spans="1:1" x14ac:dyDescent="0.25">
      <c r="A9" s="8" t="s">
        <v>119</v>
      </c>
    </row>
    <row r="10" spans="1:1" x14ac:dyDescent="0.25">
      <c r="A10" s="8" t="s">
        <v>56</v>
      </c>
    </row>
    <row r="11" spans="1:1" x14ac:dyDescent="0.25">
      <c r="A11" s="8" t="s">
        <v>120</v>
      </c>
    </row>
    <row r="12" spans="1:1" x14ac:dyDescent="0.25">
      <c r="A12" s="8" t="s">
        <v>121</v>
      </c>
    </row>
    <row r="13" spans="1:1" x14ac:dyDescent="0.25">
      <c r="A13" s="7" t="s">
        <v>122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C6540C0BB6BC43918FD48D5A55DF53" ma:contentTypeVersion="14" ma:contentTypeDescription="Crie um novo documento." ma:contentTypeScope="" ma:versionID="88af57f0a652a90554c457ddda4f9886">
  <xsd:schema xmlns:xsd="http://www.w3.org/2001/XMLSchema" xmlns:xs="http://www.w3.org/2001/XMLSchema" xmlns:p="http://schemas.microsoft.com/office/2006/metadata/properties" xmlns:ns3="9587e25d-7c11-4048-9913-e89d23fe2400" xmlns:ns4="115fb972-9aa3-4e1a-b1a7-6a6af0d343ac" targetNamespace="http://schemas.microsoft.com/office/2006/metadata/properties" ma:root="true" ma:fieldsID="dbf84747a73abc93af39326a3b10ce4d" ns3:_="" ns4:_="">
    <xsd:import namespace="9587e25d-7c11-4048-9913-e89d23fe2400"/>
    <xsd:import namespace="115fb972-9aa3-4e1a-b1a7-6a6af0d343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7e25d-7c11-4048-9913-e89d23fe24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fb972-9aa3-4e1a-b1a7-6a6af0d343a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587e25d-7c11-4048-9913-e89d23fe2400" xsi:nil="true"/>
  </documentManagement>
</p:properties>
</file>

<file path=customXml/itemProps1.xml><?xml version="1.0" encoding="utf-8"?>
<ds:datastoreItem xmlns:ds="http://schemas.openxmlformats.org/officeDocument/2006/customXml" ds:itemID="{9FC5619B-4F52-44F9-ABFC-365A384AE4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1D28C6-2D38-4303-81A6-018373D07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87e25d-7c11-4048-9913-e89d23fe2400"/>
    <ds:schemaRef ds:uri="115fb972-9aa3-4e1a-b1a7-6a6af0d343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E3DA30-92BB-49DB-9D60-F7A8F0E199FD}">
  <ds:schemaRefs>
    <ds:schemaRef ds:uri="http://schemas.microsoft.com/office/2006/metadata/properties"/>
    <ds:schemaRef ds:uri="http://schemas.microsoft.com/office/infopath/2007/PartnerControls"/>
    <ds:schemaRef ds:uri="9587e25d-7c11-4048-9913-e89d23fe240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MENU</vt:lpstr>
      <vt:lpstr>Instruções</vt:lpstr>
      <vt:lpstr>Hospital Odontológico</vt:lpstr>
      <vt:lpstr>lista suspensa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2021-11-30T18:18:23Z</dcterms:created>
  <dcterms:modified xsi:type="dcterms:W3CDTF">2024-02-07T20:26:45Z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0x010100D5C6540C0BB6BC43918FD48D5A55DF53</vt:lpwstr>
  </property>
</Properties>
</file>